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uchhaltung\99.Mi\05.Org_pr\EKK_privat\99.Template_Kontenrahmen\"/>
    </mc:Choice>
  </mc:AlternateContent>
  <bookViews>
    <workbookView xWindow="0" yWindow="0" windowWidth="19560" windowHeight="7440"/>
  </bookViews>
  <sheets>
    <sheet name="Umsaetze_Giro-Kto" sheetId="1" r:id="rId1"/>
    <sheet name="Auswahlfeld_Kontenrahmen" sheetId="2" r:id="rId2"/>
  </sheets>
  <definedNames>
    <definedName name="_xlnm._FilterDatabase" localSheetId="0" hidden="1">'Umsaetze_Giro-Kto'!$A$5:$R$39</definedName>
  </definedNames>
  <calcPr calcId="152511"/>
</workbook>
</file>

<file path=xl/calcChain.xml><?xml version="1.0" encoding="utf-8"?>
<calcChain xmlns="http://schemas.openxmlformats.org/spreadsheetml/2006/main">
  <c r="K4" i="1" l="1"/>
  <c r="K2" i="1"/>
  <c r="K1" i="1"/>
  <c r="K13" i="1"/>
  <c r="P13" i="1" s="1"/>
  <c r="K14" i="1"/>
  <c r="P14" i="1" s="1"/>
  <c r="K15" i="1"/>
  <c r="R15" i="1" s="1"/>
  <c r="K16" i="1"/>
  <c r="P16" i="1" s="1"/>
  <c r="K17" i="1"/>
  <c r="R17" i="1" s="1"/>
  <c r="K18" i="1"/>
  <c r="P18" i="1" s="1"/>
  <c r="K19" i="1"/>
  <c r="R19" i="1" s="1"/>
  <c r="K20" i="1"/>
  <c r="P20" i="1" s="1"/>
  <c r="K21" i="1"/>
  <c r="R21" i="1" s="1"/>
  <c r="K22" i="1"/>
  <c r="P22" i="1" s="1"/>
  <c r="K23" i="1"/>
  <c r="R23" i="1" s="1"/>
  <c r="K24" i="1"/>
  <c r="P24" i="1" s="1"/>
  <c r="K25" i="1"/>
  <c r="R25" i="1" s="1"/>
  <c r="K26" i="1"/>
  <c r="P26" i="1" s="1"/>
  <c r="K27" i="1"/>
  <c r="R27" i="1" s="1"/>
  <c r="K28" i="1"/>
  <c r="P28" i="1" s="1"/>
  <c r="K29" i="1"/>
  <c r="R29" i="1" s="1"/>
  <c r="K30" i="1"/>
  <c r="P30" i="1" s="1"/>
  <c r="K31" i="1"/>
  <c r="R31" i="1" s="1"/>
  <c r="K32" i="1"/>
  <c r="P32" i="1" s="1"/>
  <c r="K33" i="1"/>
  <c r="R33" i="1" s="1"/>
  <c r="K34" i="1"/>
  <c r="P34" i="1" s="1"/>
  <c r="K35" i="1"/>
  <c r="R35" i="1" s="1"/>
  <c r="K36" i="1"/>
  <c r="P36" i="1" s="1"/>
  <c r="K37" i="1"/>
  <c r="Q37" i="1" s="1"/>
  <c r="K38" i="1"/>
  <c r="P38" i="1" s="1"/>
  <c r="K39" i="1"/>
  <c r="R39" i="1" s="1"/>
  <c r="O34" i="1" l="1"/>
  <c r="Q27" i="1"/>
  <c r="O38" i="1"/>
  <c r="R28" i="1"/>
  <c r="Q20" i="1"/>
  <c r="Q39" i="1"/>
  <c r="O30" i="1"/>
  <c r="O28" i="1"/>
  <c r="Q26" i="1"/>
  <c r="Q16" i="1"/>
  <c r="O16" i="1"/>
  <c r="O32" i="1"/>
  <c r="R30" i="1"/>
  <c r="P27" i="1"/>
  <c r="O26" i="1"/>
  <c r="O24" i="1"/>
  <c r="Q21" i="1"/>
  <c r="R18" i="1"/>
  <c r="P17" i="1"/>
  <c r="Q19" i="1"/>
  <c r="Q18" i="1"/>
  <c r="O36" i="1"/>
  <c r="Q31" i="1"/>
  <c r="R26" i="1"/>
  <c r="P25" i="1"/>
  <c r="R20" i="1"/>
  <c r="P19" i="1"/>
  <c r="O18" i="1"/>
  <c r="R22" i="1"/>
  <c r="R14" i="1"/>
  <c r="Q13" i="1"/>
  <c r="R24" i="1"/>
  <c r="Q23" i="1"/>
  <c r="Q22" i="1"/>
  <c r="P21" i="1"/>
  <c r="O20" i="1"/>
  <c r="R16" i="1"/>
  <c r="Q15" i="1"/>
  <c r="Q14" i="1"/>
  <c r="R38" i="1"/>
  <c r="R36" i="1"/>
  <c r="R34" i="1"/>
  <c r="R32" i="1"/>
  <c r="Q29" i="1"/>
  <c r="Q25" i="1"/>
  <c r="Q24" i="1"/>
  <c r="P23" i="1"/>
  <c r="O22" i="1"/>
  <c r="Q17" i="1"/>
  <c r="P15" i="1"/>
  <c r="O14" i="1"/>
  <c r="Q33" i="1"/>
  <c r="P37" i="1"/>
  <c r="P35" i="1"/>
  <c r="P31" i="1"/>
  <c r="O27" i="1"/>
  <c r="O25" i="1"/>
  <c r="O23" i="1"/>
  <c r="O21" i="1"/>
  <c r="O19" i="1"/>
  <c r="O17" i="1"/>
  <c r="O15" i="1"/>
  <c r="O13" i="1"/>
  <c r="Q35" i="1"/>
  <c r="P39" i="1"/>
  <c r="P33" i="1"/>
  <c r="P29" i="1"/>
  <c r="O39" i="1"/>
  <c r="Q38" i="1"/>
  <c r="O37" i="1"/>
  <c r="Q36" i="1"/>
  <c r="O35" i="1"/>
  <c r="Q34" i="1"/>
  <c r="O33" i="1"/>
  <c r="Q32" i="1"/>
  <c r="O31" i="1"/>
  <c r="Q30" i="1"/>
  <c r="O29" i="1"/>
  <c r="Q28" i="1"/>
  <c r="R37" i="1"/>
  <c r="R13" i="1"/>
  <c r="K10" i="1"/>
  <c r="K11" i="1"/>
  <c r="K12" i="1"/>
  <c r="K9" i="1" l="1"/>
  <c r="O10" i="1" l="1"/>
  <c r="P10" i="1"/>
  <c r="Q10" i="1"/>
  <c r="R10" i="1"/>
  <c r="O12" i="1"/>
  <c r="P12" i="1"/>
  <c r="Q12" i="1"/>
  <c r="R12" i="1"/>
  <c r="R9" i="1"/>
  <c r="P9" i="1"/>
  <c r="Q9" i="1"/>
  <c r="O9" i="1"/>
  <c r="O11" i="1"/>
  <c r="P11" i="1"/>
  <c r="Q11" i="1"/>
  <c r="R11" i="1"/>
  <c r="L9" i="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L39" i="1" s="1"/>
  <c r="R2" i="1" l="1"/>
  <c r="R1" i="1"/>
  <c r="Q1" i="1"/>
  <c r="Q2" i="1"/>
  <c r="P2" i="1"/>
  <c r="P1" i="1"/>
  <c r="O1" i="1"/>
  <c r="O2" i="1"/>
</calcChain>
</file>

<file path=xl/comments1.xml><?xml version="1.0" encoding="utf-8"?>
<comments xmlns="http://schemas.openxmlformats.org/spreadsheetml/2006/main">
  <authors>
    <author>Buchhaltung APCM</author>
  </authors>
  <commentList>
    <comment ref="Q4" authorId="0" shapeId="0">
      <text>
        <r>
          <rPr>
            <sz val="9"/>
            <color indexed="81"/>
            <rFont val="Segoe UI"/>
            <charset val="1"/>
          </rPr>
          <t>Für Ausgaben im ideellen Bereich (z.B. Mitgliedsbeiträge, Spenden, Geschenke, Ausgaben für Ehrungen) ist kein Vorsteuerabzug möglich</t>
        </r>
      </text>
    </comment>
  </commentList>
</comments>
</file>

<file path=xl/sharedStrings.xml><?xml version="1.0" encoding="utf-8"?>
<sst xmlns="http://schemas.openxmlformats.org/spreadsheetml/2006/main" count="88" uniqueCount="67">
  <si>
    <t xml:space="preserve"> </t>
  </si>
  <si>
    <t>Buchungstag</t>
  </si>
  <si>
    <t>Auftraggeber/Zahlungsempfänger</t>
  </si>
  <si>
    <t>Empfänger/Zahlungspflichtiger</t>
  </si>
  <si>
    <t>Vorgang/Verwendungszweck</t>
  </si>
  <si>
    <t>Währung</t>
  </si>
  <si>
    <t>Umsatz</t>
  </si>
  <si>
    <t>EUR</t>
  </si>
  <si>
    <t>H</t>
  </si>
  <si>
    <t>Saldo</t>
  </si>
  <si>
    <t>USt. 19%</t>
  </si>
  <si>
    <t>USt. 7%</t>
  </si>
  <si>
    <t>Bewirtungskosten</t>
  </si>
  <si>
    <t>Reisekosten</t>
  </si>
  <si>
    <t>IBAN/Konto-Nr.</t>
  </si>
  <si>
    <t>BIC/BLZ</t>
  </si>
  <si>
    <t>Kontroll-Saldo</t>
  </si>
  <si>
    <t>St.-Satz</t>
  </si>
  <si>
    <t>VSt. 19%</t>
  </si>
  <si>
    <t>VSt. 7%</t>
  </si>
  <si>
    <t>Umsatzsteuer</t>
  </si>
  <si>
    <t>Vorsteuer</t>
  </si>
  <si>
    <t>Kontenrahmen</t>
  </si>
  <si>
    <t>Giro-Konto Start-Saldo am 01.09.2014 € 0,00</t>
  </si>
  <si>
    <t>DE .. …. …. …. …. ..</t>
  </si>
  <si>
    <t>BIC ….</t>
  </si>
  <si>
    <t>Re.-Nr. xy für Auftrag 123456</t>
  </si>
  <si>
    <t>Einnahmen der gesamten Tabelle</t>
  </si>
  <si>
    <t>Teil-Summe der Auswahl/nur des gefilterten Bereichs</t>
  </si>
  <si>
    <t>Ausgaben der gesamten Tabelle</t>
  </si>
  <si>
    <t>St.-Summe</t>
  </si>
  <si>
    <t>Teil-St.-Summe der Auswahl/nur des gefilterten Bereichs</t>
  </si>
  <si>
    <t>Zinserträge</t>
  </si>
  <si>
    <t>Bankgebühren</t>
  </si>
  <si>
    <t>Aufwandsentschädigung</t>
  </si>
  <si>
    <t>Bürobedarf</t>
  </si>
  <si>
    <t>Fremdleistungen</t>
  </si>
  <si>
    <t>Gehaltskosten mit Steuern und Abgaben</t>
  </si>
  <si>
    <t>Honorarkosten</t>
  </si>
  <si>
    <t>Kursgebühren</t>
  </si>
  <si>
    <t>Lohnbuchführung-/Abschlusskosten</t>
  </si>
  <si>
    <t>Mietkosten, Nebenkosten</t>
  </si>
  <si>
    <t>Mitgliedsbeiträge von Mitgliedern</t>
  </si>
  <si>
    <t>Mitgliedsbeiträge an andere Vereine/Organisationen</t>
  </si>
  <si>
    <t>Portogebühren, Telefon, Internet, Homepage-Hosting</t>
  </si>
  <si>
    <t>Tagungs- und Konferenzkosten</t>
  </si>
  <si>
    <t>Versicherungen, -beiträge</t>
  </si>
  <si>
    <t>Öffentlichkeitsarbeit ,Werbung</t>
  </si>
  <si>
    <t>Reparatur und Instandhaltung</t>
  </si>
  <si>
    <t>Teilnehmerbeiträge Vereinstagungs- und -konferenz</t>
  </si>
  <si>
    <t>Durchlauf-Posten, mit entsprechender Gegenbuchung</t>
  </si>
  <si>
    <t>Gutschrift Mitgliedbeitrag Mitglied xy</t>
  </si>
  <si>
    <t>Mitglied xy</t>
  </si>
  <si>
    <t>Verein xy</t>
  </si>
  <si>
    <t>Gutschrift Spende Mitglied xy</t>
  </si>
  <si>
    <t>Spendeneinnahmen (gemeinnützige Verwendung=&gt;Zuwendungsbestätigung)</t>
  </si>
  <si>
    <t>Unternehmer xy</t>
  </si>
  <si>
    <t>Konten gemäß Kontenrahmen</t>
  </si>
  <si>
    <t>Umsatz (Brutto)</t>
  </si>
  <si>
    <t>Bank</t>
  </si>
  <si>
    <t>S</t>
  </si>
  <si>
    <t>Anleitung:</t>
  </si>
  <si>
    <t>4. Kontrolle der Endsalden: Die Formel in den nicht farblich hinterlegten Feldern nach unten kopieren. Der hier berechnete Kontosaldo sollte zum jeweiligen Datum mit dem der Bank übereinstimmen und kann wie im Feld L8 zusätzlich manuell auch als Zahlenwert eingetragen werden. Die dokumentierten Salden-Werte helfen bei der Kontrolle, ggf. bei einer erforderlichen Fehlersuche.</t>
  </si>
  <si>
    <t>5. Abschließend die gelb hinterlegten Felder auswählen (Spalte J, die Kontierung der Umsätze). Falls weitere Kontenarten benötigt werden, kann der Kontorahmen im Tabellenblatt "Auswahlfeld_Kontenrahmen" angepasst werden. Anhand dieser Auswahlfelder kann mit Hilfe der Filter-Funktion nach Kostenarten gefiltert werden. Hinweis: dieser Kontenrahmen sollte entsprechend der Anforderungen und Vorgaben an die Buchhaltung definiert und sorgfältig ausgewählt/gepflegt werden.</t>
  </si>
  <si>
    <t>3. Den Giro-Konto Start-Saldo (Giro-Kontostand zum Startzeitpunkt) im Feld L8 eintragen.</t>
  </si>
  <si>
    <t>1. Die Abholung/der Export der Kontoumsätze per Online-Banking und vorbereiten der Daten im Bank-Anzeigefenster: Sortieren der Kontoumsätze nach Buchungstag und vom Datum aufsteigend. Beim Export den Zeitraum/Datumsbereich entsprechend auswählen, damit beim Übertragen in die Excel-Tabelle keine Lücken oder Doppelbuchungen entstehen.</t>
  </si>
  <si>
    <t>2. Die Daten aus Online-Banking Export in die Excel-Tabelle kopieren.
Die Eintragungen im hellgrün-hinterlegten Bereich dieser Tabelle können aus dem Kontoauszug kopiert und eingefügt werden (Einfüge-Option: Werte). Ggf. kann die Excel-Tabelle gemäß dem von Ihrer Bank bereitgestellten Kontoauszüge-Format angepasst werden. Die Muster-Eintragungen in Zeile 9-12, wie auch diese Anleitung, sollten gelöscht oder überschrieben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</si>
</sst>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_ ;[Red]\-#,##0.00\ "/>
    <numFmt numFmtId="165" formatCode="_-* #,##0.00\ _€_-;[Red]\-#,##0.00\ _€_-;_-* &quot;-&quot;??\ _€_-;_-@_-"/>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11"/>
      <color rgb="FF00B050"/>
      <name val="Calibri"/>
      <family val="2"/>
      <scheme val="minor"/>
    </font>
    <font>
      <b/>
      <sz val="11"/>
      <color rgb="FFFF0000"/>
      <name val="Calibri"/>
      <family val="2"/>
      <scheme val="minor"/>
    </font>
    <font>
      <sz val="9"/>
      <color indexed="81"/>
      <name val="Segoe UI"/>
      <charset val="1"/>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5"/>
        <bgColor indexed="45"/>
      </patternFill>
    </fill>
    <fill>
      <patternFill patternType="solid">
        <fgColor theme="0" tint="-0.14999847407452621"/>
        <bgColor indexed="64"/>
      </patternFill>
    </fill>
    <fill>
      <patternFill patternType="solid">
        <fgColor theme="9"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s>
  <cellStyleXfs count="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3"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3" fillId="39" borderId="0" applyNumberFormat="0" applyBorder="0" applyAlignment="0" applyProtection="0"/>
    <xf numFmtId="0" fontId="33" fillId="34" borderId="0" applyNumberFormat="0" applyBorder="0" applyAlignment="0" applyProtection="0"/>
    <xf numFmtId="0" fontId="34" fillId="35" borderId="0" applyNumberFormat="0" applyBorder="0" applyAlignment="0" applyProtection="0"/>
    <xf numFmtId="0" fontId="34"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4" fillId="43" borderId="0" applyNumberFormat="0" applyBorder="0" applyAlignment="0" applyProtection="0"/>
    <xf numFmtId="0" fontId="34" fillId="35"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4" fillId="38" borderId="0" applyNumberFormat="0" applyBorder="0" applyAlignment="0" applyProtection="0"/>
    <xf numFmtId="0" fontId="34" fillId="45" borderId="0" applyNumberFormat="0" applyBorder="0" applyAlignment="0" applyProtection="0"/>
    <xf numFmtId="0" fontId="33" fillId="45" borderId="0" applyNumberFormat="0" applyBorder="0" applyAlignment="0" applyProtection="0"/>
    <xf numFmtId="0" fontId="28" fillId="46" borderId="10" applyNumberFormat="0" applyAlignment="0" applyProtection="0"/>
    <xf numFmtId="0" fontId="29" fillId="46" borderId="11" applyNumberFormat="0" applyAlignment="0" applyProtection="0"/>
    <xf numFmtId="0" fontId="19" fillId="0" borderId="0" applyNumberFormat="0" applyFill="0" applyBorder="0" applyAlignment="0" applyProtection="0"/>
    <xf numFmtId="0" fontId="27" fillId="45" borderId="11" applyNumberFormat="0" applyAlignment="0" applyProtection="0"/>
    <xf numFmtId="0" fontId="26" fillId="0" borderId="12" applyNumberFormat="0" applyFill="0" applyAlignment="0" applyProtection="0"/>
    <xf numFmtId="44" fontId="18" fillId="0" borderId="0" applyFont="0" applyFill="0" applyBorder="0" applyAlignment="0" applyProtection="0"/>
    <xf numFmtId="0" fontId="23" fillId="41"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5" fillId="50" borderId="0" applyNumberFormat="0" applyBorder="0" applyAlignment="0" applyProtection="0"/>
    <xf numFmtId="0" fontId="18" fillId="38" borderId="13" applyNumberFormat="0" applyFont="0" applyAlignment="0" applyProtection="0"/>
    <xf numFmtId="0" fontId="24" fillId="51" borderId="0" applyNumberFormat="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30" fillId="0" borderId="17" applyNumberFormat="0" applyFill="0" applyAlignment="0" applyProtection="0"/>
    <xf numFmtId="0" fontId="32" fillId="0" borderId="0" applyNumberFormat="0" applyFill="0" applyBorder="0" applyAlignment="0" applyProtection="0"/>
    <xf numFmtId="0" fontId="31" fillId="40" borderId="18" applyNumberFormat="0" applyAlignment="0" applyProtection="0"/>
    <xf numFmtId="0" fontId="33" fillId="34" borderId="0" applyNumberFormat="0" applyBorder="0" applyAlignment="0" applyProtection="0"/>
    <xf numFmtId="0" fontId="33" fillId="37" borderId="0" applyNumberFormat="0" applyBorder="0" applyAlignment="0" applyProtection="0"/>
    <xf numFmtId="0" fontId="33" fillId="40" borderId="0" applyNumberFormat="0" applyBorder="0" applyAlignment="0" applyProtection="0"/>
    <xf numFmtId="0" fontId="33" fillId="34" borderId="0" applyNumberFormat="0" applyBorder="0" applyAlignment="0" applyProtection="0"/>
    <xf numFmtId="0" fontId="33" fillId="42" borderId="0" applyNumberFormat="0" applyBorder="0" applyAlignment="0" applyProtection="0"/>
    <xf numFmtId="0" fontId="33" fillId="44" borderId="0" applyNumberFormat="0" applyBorder="0" applyAlignment="0" applyProtection="0"/>
  </cellStyleXfs>
  <cellXfs count="33">
    <xf numFmtId="0" fontId="0" fillId="0" borderId="0" xfId="0"/>
    <xf numFmtId="14" fontId="0" fillId="0" borderId="0" xfId="0" applyNumberFormat="1"/>
    <xf numFmtId="164" fontId="0" fillId="0" borderId="0" xfId="0" applyNumberFormat="1"/>
    <xf numFmtId="14" fontId="0" fillId="0" borderId="0" xfId="0" applyNumberFormat="1" applyAlignment="1"/>
    <xf numFmtId="0" fontId="0" fillId="0" borderId="0" xfId="0" applyAlignment="1"/>
    <xf numFmtId="164" fontId="0" fillId="0" borderId="0" xfId="0" applyNumberFormat="1" applyAlignment="1"/>
    <xf numFmtId="0" fontId="0" fillId="33" borderId="0" xfId="0" applyFill="1"/>
    <xf numFmtId="0" fontId="16" fillId="0" borderId="0" xfId="0" applyFont="1"/>
    <xf numFmtId="8" fontId="0" fillId="0" borderId="0" xfId="0" applyNumberFormat="1"/>
    <xf numFmtId="9" fontId="18" fillId="33" borderId="0" xfId="0" applyNumberFormat="1" applyFont="1" applyFill="1"/>
    <xf numFmtId="0" fontId="0" fillId="33" borderId="0" xfId="0" applyFill="1" applyBorder="1"/>
    <xf numFmtId="14" fontId="0" fillId="53" borderId="0" xfId="0" applyNumberFormat="1" applyFill="1" applyAlignment="1"/>
    <xf numFmtId="0" fontId="0" fillId="53" borderId="0" xfId="0" applyFill="1" applyAlignment="1"/>
    <xf numFmtId="164" fontId="0" fillId="53" borderId="0" xfId="0" applyNumberFormat="1" applyFill="1" applyAlignment="1"/>
    <xf numFmtId="14" fontId="0" fillId="53" borderId="0" xfId="0" applyNumberFormat="1" applyFill="1" applyBorder="1" applyAlignment="1"/>
    <xf numFmtId="0" fontId="0" fillId="53" borderId="0" xfId="0" applyFill="1" applyBorder="1" applyAlignment="1"/>
    <xf numFmtId="164" fontId="0" fillId="53" borderId="0" xfId="0" applyNumberFormat="1" applyFill="1" applyBorder="1" applyAlignment="1"/>
    <xf numFmtId="0" fontId="16" fillId="0" borderId="0" xfId="0" applyFont="1" applyFill="1"/>
    <xf numFmtId="0" fontId="35" fillId="33" borderId="0" xfId="0" applyFont="1" applyFill="1"/>
    <xf numFmtId="0" fontId="14" fillId="33" borderId="0" xfId="0" applyFont="1" applyFill="1"/>
    <xf numFmtId="165" fontId="18" fillId="0" borderId="0" xfId="72" applyNumberFormat="1" applyFont="1" applyFill="1"/>
    <xf numFmtId="8" fontId="16" fillId="0" borderId="0" xfId="0" applyNumberFormat="1" applyFont="1"/>
    <xf numFmtId="49" fontId="0" fillId="52" borderId="19" xfId="0" applyNumberFormat="1" applyFill="1" applyBorder="1" applyAlignment="1"/>
    <xf numFmtId="0" fontId="36" fillId="0" borderId="0" xfId="0" applyFont="1" applyFill="1"/>
    <xf numFmtId="49" fontId="18" fillId="52" borderId="19" xfId="0" applyNumberFormat="1" applyFont="1" applyFill="1" applyBorder="1" applyAlignment="1">
      <alignment vertical="top"/>
    </xf>
    <xf numFmtId="49" fontId="0" fillId="52" borderId="19" xfId="0" applyNumberFormat="1" applyFill="1" applyBorder="1" applyAlignment="1">
      <alignment vertical="top"/>
    </xf>
    <xf numFmtId="0" fontId="0" fillId="53" borderId="0" xfId="0" applyFill="1" applyAlignment="1">
      <alignment wrapText="1"/>
    </xf>
    <xf numFmtId="0" fontId="0" fillId="0" borderId="0" xfId="0" applyBorder="1" applyAlignment="1">
      <alignment horizontal="center"/>
    </xf>
    <xf numFmtId="0" fontId="0" fillId="0" borderId="20" xfId="0" applyBorder="1" applyAlignment="1">
      <alignment horizontal="center"/>
    </xf>
    <xf numFmtId="0" fontId="0" fillId="0" borderId="0" xfId="0" applyAlignment="1">
      <alignment horizontal="center"/>
    </xf>
    <xf numFmtId="0" fontId="0" fillId="53" borderId="0" xfId="0" applyFont="1" applyFill="1" applyAlignment="1">
      <alignment wrapText="1"/>
    </xf>
    <xf numFmtId="9" fontId="0" fillId="0" borderId="0" xfId="0" applyNumberFormat="1" applyAlignment="1">
      <alignment horizontal="left"/>
    </xf>
    <xf numFmtId="9" fontId="0" fillId="33" borderId="0" xfId="0" applyNumberFormat="1" applyFill="1" applyAlignment="1">
      <alignment horizontal="left"/>
    </xf>
  </cellXfs>
  <cellStyles count="9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1 - 20%" xfId="44"/>
    <cellStyle name="Akzent1 - 40%" xfId="45"/>
    <cellStyle name="Akzent1 - 60%" xfId="46"/>
    <cellStyle name="Akzent1 2" xfId="43"/>
    <cellStyle name="Akzent1 3" xfId="87"/>
    <cellStyle name="Akzent2" xfId="22" builtinId="33" customBuiltin="1"/>
    <cellStyle name="Akzent2 - 20%" xfId="48"/>
    <cellStyle name="Akzent2 - 40%" xfId="49"/>
    <cellStyle name="Akzent2 - 60%" xfId="50"/>
    <cellStyle name="Akzent2 2" xfId="47"/>
    <cellStyle name="Akzent2 3" xfId="88"/>
    <cellStyle name="Akzent3" xfId="26" builtinId="37" customBuiltin="1"/>
    <cellStyle name="Akzent3 - 20%" xfId="52"/>
    <cellStyle name="Akzent3 - 40%" xfId="53"/>
    <cellStyle name="Akzent3 - 60%" xfId="54"/>
    <cellStyle name="Akzent3 2" xfId="51"/>
    <cellStyle name="Akzent3 3" xfId="89"/>
    <cellStyle name="Akzent4" xfId="30" builtinId="41" customBuiltin="1"/>
    <cellStyle name="Akzent4 - 20%" xfId="56"/>
    <cellStyle name="Akzent4 - 40%" xfId="57"/>
    <cellStyle name="Akzent4 - 60%" xfId="58"/>
    <cellStyle name="Akzent4 2" xfId="55"/>
    <cellStyle name="Akzent4 3" xfId="90"/>
    <cellStyle name="Akzent5" xfId="34" builtinId="45" customBuiltin="1"/>
    <cellStyle name="Akzent5 - 20%" xfId="60"/>
    <cellStyle name="Akzent5 - 40%" xfId="61"/>
    <cellStyle name="Akzent5 - 60%" xfId="62"/>
    <cellStyle name="Akzent5 2" xfId="59"/>
    <cellStyle name="Akzent5 3" xfId="91"/>
    <cellStyle name="Akzent6" xfId="38" builtinId="49" customBuiltin="1"/>
    <cellStyle name="Akzent6 - 20%" xfId="64"/>
    <cellStyle name="Akzent6 - 40%" xfId="65"/>
    <cellStyle name="Akzent6 - 60%" xfId="66"/>
    <cellStyle name="Akzent6 2" xfId="63"/>
    <cellStyle name="Akzent6 3" xfId="92"/>
    <cellStyle name="Ausgabe" xfId="10" builtinId="21" customBuiltin="1"/>
    <cellStyle name="Ausgabe 2" xfId="67"/>
    <cellStyle name="Berechnung" xfId="11" builtinId="22" customBuiltin="1"/>
    <cellStyle name="Berechnung 2" xfId="68"/>
    <cellStyle name="Blattüberschrift" xfId="69"/>
    <cellStyle name="Eingabe" xfId="9" builtinId="20" customBuiltin="1"/>
    <cellStyle name="Eingabe 2" xfId="70"/>
    <cellStyle name="Ergebnis" xfId="17" builtinId="25" customBuiltin="1"/>
    <cellStyle name="Ergebnis 2" xfId="71"/>
    <cellStyle name="Erklärender Text" xfId="16" builtinId="53" customBuiltin="1"/>
    <cellStyle name="Euro" xfId="72"/>
    <cellStyle name="Gut" xfId="6" builtinId="26" customBuiltin="1"/>
    <cellStyle name="Gut 2" xfId="73"/>
    <cellStyle name="Hervorhebung 1" xfId="74"/>
    <cellStyle name="Hervorhebung 2" xfId="75"/>
    <cellStyle name="Hervorhebung 3" xfId="76"/>
    <cellStyle name="Neutral" xfId="8" builtinId="28" customBuiltin="1"/>
    <cellStyle name="Neutral 2" xfId="77"/>
    <cellStyle name="Notiz" xfId="15" builtinId="10" customBuiltin="1"/>
    <cellStyle name="Notiz 2" xfId="78"/>
    <cellStyle name="Schlecht" xfId="7" builtinId="27" customBuiltin="1"/>
    <cellStyle name="Schlecht 2" xfId="79"/>
    <cellStyle name="Standard" xfId="0" builtinId="0"/>
    <cellStyle name="Standard 2" xfId="42"/>
    <cellStyle name="Überschrift" xfId="1" builtinId="15" customBuiltin="1"/>
    <cellStyle name="Überschrift 1" xfId="2" builtinId="16" customBuiltin="1"/>
    <cellStyle name="Überschrift 1 2" xfId="80"/>
    <cellStyle name="Überschrift 2" xfId="3" builtinId="17" customBuiltin="1"/>
    <cellStyle name="Überschrift 2 2" xfId="81"/>
    <cellStyle name="Überschrift 3" xfId="4" builtinId="18" customBuiltin="1"/>
    <cellStyle name="Überschrift 3 2" xfId="82"/>
    <cellStyle name="Überschrift 4" xfId="5" builtinId="19" customBuiltin="1"/>
    <cellStyle name="Überschrift 4 2" xfId="83"/>
    <cellStyle name="Verknüpfte Zelle" xfId="12" builtinId="24" customBuiltin="1"/>
    <cellStyle name="Verknüpfte Zelle 2" xfId="84"/>
    <cellStyle name="Warnender Text" xfId="14" builtinId="11" customBuiltin="1"/>
    <cellStyle name="Warnender Text 2" xfId="85"/>
    <cellStyle name="Zelle prüfen" xfId="86"/>
    <cellStyle name="Zelle überprüfen" xfId="13" builtinId="23" customBuiltin="1"/>
  </cellStyles>
  <dxfs count="0"/>
  <tableStyles count="0" defaultTableStyle="TableStyleMedium2" defaultPivotStyle="PivotStyleLight16"/>
  <colors>
    <mruColors>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9"/>
  <sheetViews>
    <sheetView tabSelected="1" zoomScale="80" zoomScaleNormal="80" workbookViewId="0">
      <pane ySplit="5" topLeftCell="A6" activePane="bottomLeft" state="frozen"/>
      <selection pane="bottomLeft" activeCell="F16" sqref="F16"/>
    </sheetView>
  </sheetViews>
  <sheetFormatPr baseColWidth="10" defaultRowHeight="15" x14ac:dyDescent="0.25"/>
  <cols>
    <col min="1" max="1" width="12.5703125" style="1" customWidth="1"/>
    <col min="3" max="3" width="24.7109375" customWidth="1"/>
    <col min="4" max="4" width="16.28515625" customWidth="1"/>
    <col min="6" max="6" width="96.140625" customWidth="1"/>
    <col min="7" max="7" width="4.85546875" customWidth="1"/>
    <col min="8" max="8" width="11.42578125" style="2"/>
    <col min="9" max="9" width="2.28515625" bestFit="1" customWidth="1"/>
    <col min="10" max="10" width="30.5703125" customWidth="1"/>
    <col min="11" max="12" width="12" style="8" customWidth="1"/>
    <col min="13" max="13" width="4.7109375" customWidth="1"/>
    <col min="14" max="18" width="10" customWidth="1"/>
  </cols>
  <sheetData>
    <row r="1" spans="1:18" x14ac:dyDescent="0.25">
      <c r="J1" s="17" t="s">
        <v>27</v>
      </c>
      <c r="K1" s="21">
        <f>SUMIF(K6:K39,"&gt;0",K6:K60000)</f>
        <v>305</v>
      </c>
      <c r="N1" s="17" t="s">
        <v>30</v>
      </c>
      <c r="O1" s="21">
        <f>SUM(O6:O60000)</f>
        <v>39.92</v>
      </c>
      <c r="P1" s="21">
        <f>SUM(P6:P60000)</f>
        <v>0</v>
      </c>
      <c r="Q1" s="21">
        <f>SUM(Q6:Q60000)</f>
        <v>0</v>
      </c>
      <c r="R1" s="21">
        <f>SUM(R6:R60000)</f>
        <v>0</v>
      </c>
    </row>
    <row r="2" spans="1:18" x14ac:dyDescent="0.25">
      <c r="J2" s="23" t="s">
        <v>29</v>
      </c>
      <c r="K2" s="21">
        <f>SUMIF(K7:K60000,"&lt;0",K7:K60000)</f>
        <v>-6</v>
      </c>
      <c r="N2" s="17" t="s">
        <v>31</v>
      </c>
      <c r="O2" s="21">
        <f>SUBTOTAL(9,O5:O60000)</f>
        <v>39.92</v>
      </c>
      <c r="P2" s="21">
        <f>SUBTOTAL(9,P5:P60000)</f>
        <v>0</v>
      </c>
      <c r="Q2" s="21">
        <f>SUBTOTAL(9,Q5:Q60000)</f>
        <v>0</v>
      </c>
      <c r="R2" s="21">
        <f>SUBTOTAL(9,R5:R60000)</f>
        <v>0</v>
      </c>
    </row>
    <row r="3" spans="1:18" x14ac:dyDescent="0.25">
      <c r="J3" s="23"/>
      <c r="K3" s="21"/>
      <c r="N3" s="17"/>
      <c r="O3" s="21"/>
      <c r="P3" s="21"/>
      <c r="Q3" s="21"/>
      <c r="R3" s="21"/>
    </row>
    <row r="4" spans="1:18" x14ac:dyDescent="0.25">
      <c r="J4" s="17" t="s">
        <v>28</v>
      </c>
      <c r="K4" s="21">
        <f>SUBTOTAL(9,K6:K60000)</f>
        <v>299</v>
      </c>
      <c r="O4" s="27" t="s">
        <v>20</v>
      </c>
      <c r="P4" s="28"/>
      <c r="Q4" s="29" t="s">
        <v>21</v>
      </c>
      <c r="R4" s="29"/>
    </row>
    <row r="5" spans="1:18" x14ac:dyDescent="0.25">
      <c r="A5" s="22" t="s">
        <v>1</v>
      </c>
      <c r="B5" s="22" t="s">
        <v>2</v>
      </c>
      <c r="C5" s="22" t="s">
        <v>3</v>
      </c>
      <c r="D5" s="22" t="s">
        <v>14</v>
      </c>
      <c r="E5" s="22" t="s">
        <v>15</v>
      </c>
      <c r="F5" s="22" t="s">
        <v>4</v>
      </c>
      <c r="G5" s="22" t="s">
        <v>5</v>
      </c>
      <c r="H5" s="22" t="s">
        <v>6</v>
      </c>
      <c r="I5" s="22" t="s">
        <v>0</v>
      </c>
      <c r="J5" s="22" t="s">
        <v>57</v>
      </c>
      <c r="K5" s="22" t="s">
        <v>58</v>
      </c>
      <c r="L5" s="22" t="s">
        <v>9</v>
      </c>
      <c r="M5" s="22" t="s">
        <v>16</v>
      </c>
      <c r="N5" s="24" t="s">
        <v>17</v>
      </c>
      <c r="O5" s="25" t="s">
        <v>10</v>
      </c>
      <c r="P5" s="25" t="s">
        <v>11</v>
      </c>
      <c r="Q5" s="25" t="s">
        <v>18</v>
      </c>
      <c r="R5" s="25" t="s">
        <v>19</v>
      </c>
    </row>
    <row r="6" spans="1:18" x14ac:dyDescent="0.25">
      <c r="A6" s="3"/>
      <c r="B6" s="4"/>
      <c r="C6" s="4"/>
      <c r="D6" s="4"/>
      <c r="E6" s="4"/>
      <c r="F6" s="4"/>
      <c r="G6" s="4"/>
      <c r="H6" s="5"/>
      <c r="I6" s="4"/>
      <c r="M6" s="4"/>
    </row>
    <row r="7" spans="1:18" x14ac:dyDescent="0.25">
      <c r="A7" s="3"/>
      <c r="B7" s="4"/>
      <c r="C7" s="4"/>
      <c r="D7" s="4"/>
      <c r="E7" s="4"/>
      <c r="F7" s="4"/>
      <c r="G7" s="4"/>
      <c r="H7" s="5"/>
      <c r="I7" s="4"/>
      <c r="M7" s="4"/>
    </row>
    <row r="8" spans="1:18" x14ac:dyDescent="0.25">
      <c r="A8" s="3">
        <v>41883</v>
      </c>
      <c r="B8" s="4"/>
      <c r="C8" s="4"/>
      <c r="D8" s="4"/>
      <c r="E8" s="4"/>
      <c r="F8" s="4"/>
      <c r="G8" s="4"/>
      <c r="H8" s="5"/>
      <c r="I8" s="4"/>
      <c r="L8" s="8">
        <v>0</v>
      </c>
      <c r="M8" s="4" t="s">
        <v>23</v>
      </c>
    </row>
    <row r="9" spans="1:18" x14ac:dyDescent="0.25">
      <c r="A9" s="11">
        <v>41885</v>
      </c>
      <c r="B9" s="12" t="s">
        <v>52</v>
      </c>
      <c r="C9" s="12" t="s">
        <v>53</v>
      </c>
      <c r="D9" s="12" t="s">
        <v>24</v>
      </c>
      <c r="E9" s="12" t="s">
        <v>25</v>
      </c>
      <c r="F9" s="12" t="s">
        <v>51</v>
      </c>
      <c r="G9" s="12" t="s">
        <v>7</v>
      </c>
      <c r="H9" s="13">
        <v>30</v>
      </c>
      <c r="I9" s="12" t="s">
        <v>8</v>
      </c>
      <c r="J9" s="6" t="s">
        <v>42</v>
      </c>
      <c r="K9" s="8">
        <f>IF(I9="S",H9*-1,H9)</f>
        <v>30</v>
      </c>
      <c r="L9" s="8">
        <f>L8+K9</f>
        <v>30</v>
      </c>
      <c r="N9" s="9"/>
      <c r="O9" s="20">
        <f t="shared" ref="O9:O39" si="0">IF(AND($N9=19%,$K9&gt;0),ROUND($K9/1.19*0.19,2),0)</f>
        <v>0</v>
      </c>
      <c r="P9" s="20">
        <f t="shared" ref="P9:P39" si="1">IF(AND($N9=7%,$K9&gt;0),ROUND($K9/1.07*0.07,2),0)</f>
        <v>0</v>
      </c>
      <c r="Q9" s="20">
        <f t="shared" ref="Q9:Q39" si="2">IF(AND($N9=19%,$K9&lt;0),ROUND($K9/1.19*0.19,2),0)</f>
        <v>0</v>
      </c>
      <c r="R9" s="20">
        <f t="shared" ref="R9:R39" si="3">IF(AND($N9=7%,$K9&lt;0),ROUND($K9/1.07*0.07,2),0)</f>
        <v>0</v>
      </c>
    </row>
    <row r="10" spans="1:18" x14ac:dyDescent="0.25">
      <c r="A10" s="11">
        <v>41900</v>
      </c>
      <c r="B10" s="12" t="s">
        <v>53</v>
      </c>
      <c r="C10" s="12" t="s">
        <v>56</v>
      </c>
      <c r="D10" s="12" t="s">
        <v>24</v>
      </c>
      <c r="E10" s="12" t="s">
        <v>25</v>
      </c>
      <c r="F10" s="12" t="s">
        <v>26</v>
      </c>
      <c r="G10" s="12" t="s">
        <v>7</v>
      </c>
      <c r="H10" s="13">
        <v>250</v>
      </c>
      <c r="I10" s="12" t="s">
        <v>8</v>
      </c>
      <c r="J10" s="6" t="s">
        <v>48</v>
      </c>
      <c r="K10" s="8">
        <f t="shared" ref="K10:K12" si="4">IF(I10="S",H10*-1,H10)</f>
        <v>250</v>
      </c>
      <c r="L10" s="8">
        <f t="shared" ref="L10:L12" si="5">L9+K10</f>
        <v>280</v>
      </c>
      <c r="M10" s="4"/>
      <c r="N10" s="9">
        <v>0.19</v>
      </c>
      <c r="O10" s="20">
        <f t="shared" si="0"/>
        <v>39.92</v>
      </c>
      <c r="P10" s="20">
        <f t="shared" si="1"/>
        <v>0</v>
      </c>
      <c r="Q10" s="20">
        <f t="shared" si="2"/>
        <v>0</v>
      </c>
      <c r="R10" s="20">
        <f t="shared" si="3"/>
        <v>0</v>
      </c>
    </row>
    <row r="11" spans="1:18" x14ac:dyDescent="0.25">
      <c r="A11" s="11">
        <v>41902</v>
      </c>
      <c r="B11" s="12" t="s">
        <v>52</v>
      </c>
      <c r="C11" s="12" t="s">
        <v>53</v>
      </c>
      <c r="D11" s="12" t="s">
        <v>24</v>
      </c>
      <c r="E11" s="12" t="s">
        <v>25</v>
      </c>
      <c r="F11" s="12" t="s">
        <v>54</v>
      </c>
      <c r="G11" s="12" t="s">
        <v>7</v>
      </c>
      <c r="H11" s="13">
        <v>25</v>
      </c>
      <c r="I11" s="12" t="s">
        <v>8</v>
      </c>
      <c r="J11" s="6" t="s">
        <v>55</v>
      </c>
      <c r="K11" s="8">
        <f t="shared" si="4"/>
        <v>25</v>
      </c>
      <c r="L11" s="8">
        <f t="shared" si="5"/>
        <v>305</v>
      </c>
      <c r="M11" s="4"/>
      <c r="N11" s="9"/>
      <c r="O11" s="20">
        <f t="shared" si="0"/>
        <v>0</v>
      </c>
      <c r="P11" s="20">
        <f t="shared" si="1"/>
        <v>0</v>
      </c>
      <c r="Q11" s="20">
        <f t="shared" si="2"/>
        <v>0</v>
      </c>
      <c r="R11" s="20">
        <f t="shared" si="3"/>
        <v>0</v>
      </c>
    </row>
    <row r="12" spans="1:18" x14ac:dyDescent="0.25">
      <c r="A12" s="11">
        <v>41912</v>
      </c>
      <c r="B12" s="12" t="s">
        <v>53</v>
      </c>
      <c r="C12" s="12" t="s">
        <v>59</v>
      </c>
      <c r="D12" s="12" t="s">
        <v>24</v>
      </c>
      <c r="E12" s="12" t="s">
        <v>25</v>
      </c>
      <c r="F12" s="12" t="s">
        <v>54</v>
      </c>
      <c r="G12" s="12" t="s">
        <v>7</v>
      </c>
      <c r="H12" s="13">
        <v>6</v>
      </c>
      <c r="I12" s="12" t="s">
        <v>60</v>
      </c>
      <c r="J12" s="6" t="s">
        <v>33</v>
      </c>
      <c r="K12" s="8">
        <f t="shared" si="4"/>
        <v>-6</v>
      </c>
      <c r="L12" s="8">
        <f t="shared" si="5"/>
        <v>299</v>
      </c>
      <c r="M12" s="4"/>
      <c r="N12" s="9"/>
      <c r="O12" s="20">
        <f t="shared" si="0"/>
        <v>0</v>
      </c>
      <c r="P12" s="20">
        <f t="shared" si="1"/>
        <v>0</v>
      </c>
      <c r="Q12" s="20">
        <f t="shared" si="2"/>
        <v>0</v>
      </c>
      <c r="R12" s="20">
        <f t="shared" si="3"/>
        <v>0</v>
      </c>
    </row>
    <row r="13" spans="1:18" x14ac:dyDescent="0.25">
      <c r="A13" s="11"/>
      <c r="B13" s="12"/>
      <c r="C13" s="12"/>
      <c r="D13" s="12"/>
      <c r="E13" s="12"/>
      <c r="F13" s="12"/>
      <c r="G13" s="12"/>
      <c r="H13" s="13"/>
      <c r="I13" s="12"/>
      <c r="J13" s="6"/>
      <c r="K13" s="8">
        <f t="shared" ref="K13:K39" si="6">IF(I13="S",H13*-1,H13)</f>
        <v>0</v>
      </c>
      <c r="L13" s="8">
        <f t="shared" ref="L13:L39" si="7">L12+K13</f>
        <v>299</v>
      </c>
      <c r="M13" s="4"/>
      <c r="N13" s="9"/>
      <c r="O13" s="20">
        <f t="shared" si="0"/>
        <v>0</v>
      </c>
      <c r="P13" s="20">
        <f t="shared" si="1"/>
        <v>0</v>
      </c>
      <c r="Q13" s="20">
        <f t="shared" si="2"/>
        <v>0</v>
      </c>
      <c r="R13" s="20">
        <f t="shared" si="3"/>
        <v>0</v>
      </c>
    </row>
    <row r="14" spans="1:18" x14ac:dyDescent="0.25">
      <c r="A14" s="11"/>
      <c r="B14" s="12"/>
      <c r="C14" s="12"/>
      <c r="D14" s="12"/>
      <c r="E14" s="12"/>
      <c r="F14" s="12"/>
      <c r="G14" s="12"/>
      <c r="H14" s="13"/>
      <c r="I14" s="12"/>
      <c r="J14" s="6"/>
      <c r="K14" s="8">
        <f t="shared" si="6"/>
        <v>0</v>
      </c>
      <c r="L14" s="8">
        <f t="shared" si="7"/>
        <v>299</v>
      </c>
      <c r="M14" s="4"/>
      <c r="N14" s="9"/>
      <c r="O14" s="20">
        <f t="shared" si="0"/>
        <v>0</v>
      </c>
      <c r="P14" s="20">
        <f t="shared" si="1"/>
        <v>0</v>
      </c>
      <c r="Q14" s="20">
        <f t="shared" si="2"/>
        <v>0</v>
      </c>
      <c r="R14" s="20">
        <f t="shared" si="3"/>
        <v>0</v>
      </c>
    </row>
    <row r="15" spans="1:18" x14ac:dyDescent="0.25">
      <c r="A15" s="11"/>
      <c r="B15" s="12"/>
      <c r="C15" s="12"/>
      <c r="D15" s="12"/>
      <c r="E15" s="12"/>
      <c r="F15" s="26"/>
      <c r="G15" s="12"/>
      <c r="H15" s="13"/>
      <c r="I15" s="12"/>
      <c r="J15" s="6"/>
      <c r="K15" s="8">
        <f t="shared" si="6"/>
        <v>0</v>
      </c>
      <c r="L15" s="8">
        <f t="shared" si="7"/>
        <v>299</v>
      </c>
      <c r="M15" s="4"/>
      <c r="N15" s="9"/>
      <c r="O15" s="20">
        <f t="shared" si="0"/>
        <v>0</v>
      </c>
      <c r="P15" s="20">
        <f t="shared" si="1"/>
        <v>0</v>
      </c>
      <c r="Q15" s="20">
        <f t="shared" si="2"/>
        <v>0</v>
      </c>
      <c r="R15" s="20">
        <f t="shared" si="3"/>
        <v>0</v>
      </c>
    </row>
    <row r="16" spans="1:18" x14ac:dyDescent="0.25">
      <c r="A16" s="11"/>
      <c r="B16" s="12"/>
      <c r="C16" s="12"/>
      <c r="D16" s="12"/>
      <c r="E16" s="12"/>
      <c r="F16" s="30" t="s">
        <v>61</v>
      </c>
      <c r="G16" s="12"/>
      <c r="H16" s="13"/>
      <c r="I16" s="12"/>
      <c r="J16" s="6"/>
      <c r="K16" s="8">
        <f t="shared" si="6"/>
        <v>0</v>
      </c>
      <c r="L16" s="8">
        <f t="shared" si="7"/>
        <v>299</v>
      </c>
      <c r="M16" s="4"/>
      <c r="N16" s="9"/>
      <c r="O16" s="20">
        <f t="shared" si="0"/>
        <v>0</v>
      </c>
      <c r="P16" s="20">
        <f t="shared" si="1"/>
        <v>0</v>
      </c>
      <c r="Q16" s="20">
        <f t="shared" si="2"/>
        <v>0</v>
      </c>
      <c r="R16" s="20">
        <f t="shared" si="3"/>
        <v>0</v>
      </c>
    </row>
    <row r="17" spans="1:18" x14ac:dyDescent="0.25">
      <c r="A17" s="11"/>
      <c r="B17" s="12"/>
      <c r="C17" s="12"/>
      <c r="D17" s="12"/>
      <c r="E17" s="12"/>
      <c r="F17" s="26"/>
      <c r="G17" s="12"/>
      <c r="H17" s="13"/>
      <c r="I17" s="12"/>
      <c r="J17" s="6"/>
      <c r="K17" s="8">
        <f t="shared" si="6"/>
        <v>0</v>
      </c>
      <c r="L17" s="8">
        <f t="shared" si="7"/>
        <v>299</v>
      </c>
      <c r="M17" s="4"/>
      <c r="N17" s="9"/>
      <c r="O17" s="20">
        <f t="shared" si="0"/>
        <v>0</v>
      </c>
      <c r="P17" s="20">
        <f t="shared" si="1"/>
        <v>0</v>
      </c>
      <c r="Q17" s="20">
        <f t="shared" si="2"/>
        <v>0</v>
      </c>
      <c r="R17" s="20">
        <f t="shared" si="3"/>
        <v>0</v>
      </c>
    </row>
    <row r="18" spans="1:18" ht="60" x14ac:dyDescent="0.25">
      <c r="A18" s="11"/>
      <c r="B18" s="12"/>
      <c r="C18" s="12"/>
      <c r="D18" s="12"/>
      <c r="E18" s="12"/>
      <c r="F18" s="26" t="s">
        <v>65</v>
      </c>
      <c r="G18" s="12"/>
      <c r="H18" s="13"/>
      <c r="I18" s="12"/>
      <c r="J18" s="6"/>
      <c r="K18" s="8">
        <f t="shared" si="6"/>
        <v>0</v>
      </c>
      <c r="L18" s="8">
        <f t="shared" si="7"/>
        <v>299</v>
      </c>
      <c r="M18" s="4"/>
      <c r="N18" s="9"/>
      <c r="O18" s="20">
        <f t="shared" si="0"/>
        <v>0</v>
      </c>
      <c r="P18" s="20">
        <f t="shared" si="1"/>
        <v>0</v>
      </c>
      <c r="Q18" s="20">
        <f t="shared" si="2"/>
        <v>0</v>
      </c>
      <c r="R18" s="20">
        <f t="shared" si="3"/>
        <v>0</v>
      </c>
    </row>
    <row r="19" spans="1:18" x14ac:dyDescent="0.25">
      <c r="A19" s="11"/>
      <c r="B19" s="12"/>
      <c r="C19" s="12"/>
      <c r="D19" s="12"/>
      <c r="E19" s="12"/>
      <c r="F19" s="26"/>
      <c r="G19" s="12"/>
      <c r="H19" s="13"/>
      <c r="I19" s="12"/>
      <c r="J19" s="6"/>
      <c r="K19" s="8">
        <f t="shared" si="6"/>
        <v>0</v>
      </c>
      <c r="L19" s="8">
        <f t="shared" si="7"/>
        <v>299</v>
      </c>
      <c r="M19" s="4"/>
      <c r="N19" s="9"/>
      <c r="O19" s="20">
        <f t="shared" si="0"/>
        <v>0</v>
      </c>
      <c r="P19" s="20">
        <f t="shared" si="1"/>
        <v>0</v>
      </c>
      <c r="Q19" s="20">
        <f t="shared" si="2"/>
        <v>0</v>
      </c>
      <c r="R19" s="20">
        <f t="shared" si="3"/>
        <v>0</v>
      </c>
    </row>
    <row r="20" spans="1:18" ht="75" x14ac:dyDescent="0.25">
      <c r="A20" s="11"/>
      <c r="B20" s="12"/>
      <c r="C20" s="12"/>
      <c r="D20" s="12"/>
      <c r="E20" s="12"/>
      <c r="F20" s="26" t="s">
        <v>66</v>
      </c>
      <c r="G20" s="12"/>
      <c r="H20" s="13"/>
      <c r="I20" s="12"/>
      <c r="J20" s="6"/>
      <c r="K20" s="8">
        <f t="shared" si="6"/>
        <v>0</v>
      </c>
      <c r="L20" s="8">
        <f t="shared" si="7"/>
        <v>299</v>
      </c>
      <c r="M20" s="4"/>
      <c r="N20" s="9"/>
      <c r="O20" s="20">
        <f t="shared" si="0"/>
        <v>0</v>
      </c>
      <c r="P20" s="20">
        <f t="shared" si="1"/>
        <v>0</v>
      </c>
      <c r="Q20" s="20">
        <f t="shared" si="2"/>
        <v>0</v>
      </c>
      <c r="R20" s="20">
        <f t="shared" si="3"/>
        <v>0</v>
      </c>
    </row>
    <row r="21" spans="1:18" x14ac:dyDescent="0.25">
      <c r="A21" s="11"/>
      <c r="B21" s="12"/>
      <c r="C21" s="12"/>
      <c r="D21" s="12"/>
      <c r="E21" s="12"/>
      <c r="F21" s="26"/>
      <c r="G21" s="12"/>
      <c r="H21" s="13"/>
      <c r="I21" s="12"/>
      <c r="J21" s="6"/>
      <c r="K21" s="8">
        <f t="shared" si="6"/>
        <v>0</v>
      </c>
      <c r="L21" s="8">
        <f t="shared" si="7"/>
        <v>299</v>
      </c>
      <c r="M21" s="4"/>
      <c r="N21" s="9"/>
      <c r="O21" s="20">
        <f t="shared" si="0"/>
        <v>0</v>
      </c>
      <c r="P21" s="20">
        <f t="shared" si="1"/>
        <v>0</v>
      </c>
      <c r="Q21" s="20">
        <f t="shared" si="2"/>
        <v>0</v>
      </c>
      <c r="R21" s="20">
        <f t="shared" si="3"/>
        <v>0</v>
      </c>
    </row>
    <row r="22" spans="1:18" x14ac:dyDescent="0.25">
      <c r="A22" s="11"/>
      <c r="B22" s="12"/>
      <c r="C22" s="12"/>
      <c r="D22" s="12"/>
      <c r="E22" s="12"/>
      <c r="F22" s="26" t="s">
        <v>64</v>
      </c>
      <c r="G22" s="12"/>
      <c r="H22" s="13"/>
      <c r="I22" s="12"/>
      <c r="J22" s="6"/>
      <c r="K22" s="8">
        <f t="shared" si="6"/>
        <v>0</v>
      </c>
      <c r="L22" s="8">
        <f t="shared" si="7"/>
        <v>299</v>
      </c>
      <c r="M22" s="4"/>
      <c r="N22" s="9"/>
      <c r="O22" s="20">
        <f t="shared" si="0"/>
        <v>0</v>
      </c>
      <c r="P22" s="20">
        <f t="shared" si="1"/>
        <v>0</v>
      </c>
      <c r="Q22" s="20">
        <f t="shared" si="2"/>
        <v>0</v>
      </c>
      <c r="R22" s="20">
        <f t="shared" si="3"/>
        <v>0</v>
      </c>
    </row>
    <row r="23" spans="1:18" x14ac:dyDescent="0.25">
      <c r="A23" s="11"/>
      <c r="B23" s="12"/>
      <c r="C23" s="12"/>
      <c r="D23" s="12"/>
      <c r="E23" s="12"/>
      <c r="F23" s="26"/>
      <c r="G23" s="12"/>
      <c r="H23" s="13"/>
      <c r="I23" s="12"/>
      <c r="J23" s="6"/>
      <c r="K23" s="8">
        <f t="shared" si="6"/>
        <v>0</v>
      </c>
      <c r="L23" s="8">
        <f t="shared" si="7"/>
        <v>299</v>
      </c>
      <c r="M23" s="4"/>
      <c r="N23" s="9"/>
      <c r="O23" s="20">
        <f t="shared" si="0"/>
        <v>0</v>
      </c>
      <c r="P23" s="20">
        <f t="shared" si="1"/>
        <v>0</v>
      </c>
      <c r="Q23" s="20">
        <f t="shared" si="2"/>
        <v>0</v>
      </c>
      <c r="R23" s="20">
        <f t="shared" si="3"/>
        <v>0</v>
      </c>
    </row>
    <row r="24" spans="1:18" ht="75.75" customHeight="1" x14ac:dyDescent="0.25">
      <c r="A24" s="11"/>
      <c r="B24" s="12"/>
      <c r="C24" s="12"/>
      <c r="D24" s="12"/>
      <c r="E24" s="12"/>
      <c r="F24" s="26" t="s">
        <v>62</v>
      </c>
      <c r="G24" s="12"/>
      <c r="H24" s="13"/>
      <c r="I24" s="12"/>
      <c r="J24" s="6"/>
      <c r="K24" s="8">
        <f t="shared" si="6"/>
        <v>0</v>
      </c>
      <c r="L24" s="8">
        <f t="shared" si="7"/>
        <v>299</v>
      </c>
      <c r="M24" s="4"/>
      <c r="N24" s="9"/>
      <c r="O24" s="20">
        <f t="shared" si="0"/>
        <v>0</v>
      </c>
      <c r="P24" s="20">
        <f t="shared" si="1"/>
        <v>0</v>
      </c>
      <c r="Q24" s="20">
        <f t="shared" si="2"/>
        <v>0</v>
      </c>
      <c r="R24" s="20">
        <f t="shared" si="3"/>
        <v>0</v>
      </c>
    </row>
    <row r="25" spans="1:18" x14ac:dyDescent="0.25">
      <c r="A25" s="11"/>
      <c r="B25" s="12"/>
      <c r="C25" s="12"/>
      <c r="D25" s="12"/>
      <c r="E25" s="12"/>
      <c r="F25" s="26"/>
      <c r="G25" s="12"/>
      <c r="H25" s="13"/>
      <c r="I25" s="12"/>
      <c r="J25" s="6"/>
      <c r="K25" s="8">
        <f t="shared" si="6"/>
        <v>0</v>
      </c>
      <c r="L25" s="8">
        <f t="shared" si="7"/>
        <v>299</v>
      </c>
      <c r="M25" s="4"/>
      <c r="N25" s="9"/>
      <c r="O25" s="20">
        <f t="shared" si="0"/>
        <v>0</v>
      </c>
      <c r="P25" s="20">
        <f t="shared" si="1"/>
        <v>0</v>
      </c>
      <c r="Q25" s="20">
        <f t="shared" si="2"/>
        <v>0</v>
      </c>
      <c r="R25" s="20">
        <f t="shared" si="3"/>
        <v>0</v>
      </c>
    </row>
    <row r="26" spans="1:18" ht="92.25" customHeight="1" x14ac:dyDescent="0.25">
      <c r="A26" s="11"/>
      <c r="B26" s="12"/>
      <c r="C26" s="12"/>
      <c r="D26" s="12"/>
      <c r="E26" s="12"/>
      <c r="F26" s="26" t="s">
        <v>63</v>
      </c>
      <c r="G26" s="12"/>
      <c r="H26" s="13"/>
      <c r="I26" s="12"/>
      <c r="J26" s="6"/>
      <c r="K26" s="8">
        <f t="shared" si="6"/>
        <v>0</v>
      </c>
      <c r="L26" s="8">
        <f t="shared" si="7"/>
        <v>299</v>
      </c>
      <c r="M26" s="4"/>
      <c r="N26" s="9"/>
      <c r="O26" s="20">
        <f t="shared" si="0"/>
        <v>0</v>
      </c>
      <c r="P26" s="20">
        <f t="shared" si="1"/>
        <v>0</v>
      </c>
      <c r="Q26" s="20">
        <f t="shared" si="2"/>
        <v>0</v>
      </c>
      <c r="R26" s="20">
        <f t="shared" si="3"/>
        <v>0</v>
      </c>
    </row>
    <row r="27" spans="1:18" x14ac:dyDescent="0.25">
      <c r="A27" s="11"/>
      <c r="B27" s="12"/>
      <c r="C27" s="12"/>
      <c r="D27" s="12"/>
      <c r="E27" s="12"/>
      <c r="F27" s="12"/>
      <c r="G27" s="12"/>
      <c r="H27" s="13"/>
      <c r="I27" s="12"/>
      <c r="J27" s="6"/>
      <c r="K27" s="8">
        <f t="shared" si="6"/>
        <v>0</v>
      </c>
      <c r="L27" s="8">
        <f t="shared" si="7"/>
        <v>299</v>
      </c>
      <c r="M27" s="4"/>
      <c r="N27" s="9"/>
      <c r="O27" s="20">
        <f t="shared" si="0"/>
        <v>0</v>
      </c>
      <c r="P27" s="20">
        <f t="shared" si="1"/>
        <v>0</v>
      </c>
      <c r="Q27" s="20">
        <f t="shared" si="2"/>
        <v>0</v>
      </c>
      <c r="R27" s="20">
        <f t="shared" si="3"/>
        <v>0</v>
      </c>
    </row>
    <row r="28" spans="1:18" x14ac:dyDescent="0.25">
      <c r="A28" s="11"/>
      <c r="B28" s="12"/>
      <c r="C28" s="12"/>
      <c r="D28" s="12"/>
      <c r="E28" s="12"/>
      <c r="F28" s="12"/>
      <c r="G28" s="12"/>
      <c r="H28" s="13"/>
      <c r="I28" s="12"/>
      <c r="J28" s="6"/>
      <c r="K28" s="8">
        <f t="shared" si="6"/>
        <v>0</v>
      </c>
      <c r="L28" s="8">
        <f t="shared" si="7"/>
        <v>299</v>
      </c>
      <c r="M28" s="4"/>
      <c r="N28" s="9"/>
      <c r="O28" s="20">
        <f t="shared" si="0"/>
        <v>0</v>
      </c>
      <c r="P28" s="20">
        <f t="shared" si="1"/>
        <v>0</v>
      </c>
      <c r="Q28" s="20">
        <f t="shared" si="2"/>
        <v>0</v>
      </c>
      <c r="R28" s="20">
        <f t="shared" si="3"/>
        <v>0</v>
      </c>
    </row>
    <row r="29" spans="1:18" x14ac:dyDescent="0.25">
      <c r="A29" s="11"/>
      <c r="B29" s="12"/>
      <c r="C29" s="12"/>
      <c r="D29" s="12"/>
      <c r="E29" s="12"/>
      <c r="F29" s="12"/>
      <c r="G29" s="12"/>
      <c r="H29" s="13"/>
      <c r="I29" s="12"/>
      <c r="J29" s="6"/>
      <c r="K29" s="8">
        <f t="shared" si="6"/>
        <v>0</v>
      </c>
      <c r="L29" s="8">
        <f t="shared" si="7"/>
        <v>299</v>
      </c>
      <c r="M29" s="4"/>
      <c r="N29" s="9"/>
      <c r="O29" s="20">
        <f t="shared" si="0"/>
        <v>0</v>
      </c>
      <c r="P29" s="20">
        <f t="shared" si="1"/>
        <v>0</v>
      </c>
      <c r="Q29" s="20">
        <f t="shared" si="2"/>
        <v>0</v>
      </c>
      <c r="R29" s="20">
        <f t="shared" si="3"/>
        <v>0</v>
      </c>
    </row>
    <row r="30" spans="1:18" x14ac:dyDescent="0.25">
      <c r="A30" s="11"/>
      <c r="B30" s="12"/>
      <c r="C30" s="12"/>
      <c r="D30" s="12"/>
      <c r="E30" s="12"/>
      <c r="F30" s="12"/>
      <c r="G30" s="12"/>
      <c r="H30" s="13"/>
      <c r="I30" s="12"/>
      <c r="J30" s="6"/>
      <c r="K30" s="8">
        <f t="shared" si="6"/>
        <v>0</v>
      </c>
      <c r="L30" s="8">
        <f t="shared" si="7"/>
        <v>299</v>
      </c>
      <c r="M30" s="4"/>
      <c r="N30" s="9"/>
      <c r="O30" s="20">
        <f t="shared" si="0"/>
        <v>0</v>
      </c>
      <c r="P30" s="20">
        <f t="shared" si="1"/>
        <v>0</v>
      </c>
      <c r="Q30" s="20">
        <f t="shared" si="2"/>
        <v>0</v>
      </c>
      <c r="R30" s="20">
        <f t="shared" si="3"/>
        <v>0</v>
      </c>
    </row>
    <row r="31" spans="1:18" x14ac:dyDescent="0.25">
      <c r="A31" s="11"/>
      <c r="B31" s="12"/>
      <c r="C31" s="12"/>
      <c r="D31" s="12"/>
      <c r="E31" s="12"/>
      <c r="F31" s="12"/>
      <c r="G31" s="12"/>
      <c r="H31" s="13"/>
      <c r="I31" s="12"/>
      <c r="J31" s="6"/>
      <c r="K31" s="8">
        <f t="shared" si="6"/>
        <v>0</v>
      </c>
      <c r="L31" s="8">
        <f t="shared" si="7"/>
        <v>299</v>
      </c>
      <c r="M31" s="4"/>
      <c r="N31" s="9"/>
      <c r="O31" s="20">
        <f t="shared" si="0"/>
        <v>0</v>
      </c>
      <c r="P31" s="20">
        <f t="shared" si="1"/>
        <v>0</v>
      </c>
      <c r="Q31" s="20">
        <f t="shared" si="2"/>
        <v>0</v>
      </c>
      <c r="R31" s="20">
        <f t="shared" si="3"/>
        <v>0</v>
      </c>
    </row>
    <row r="32" spans="1:18" x14ac:dyDescent="0.25">
      <c r="A32" s="11"/>
      <c r="B32" s="12"/>
      <c r="C32" s="12"/>
      <c r="D32" s="12"/>
      <c r="E32" s="12"/>
      <c r="F32" s="12"/>
      <c r="G32" s="12"/>
      <c r="H32" s="13"/>
      <c r="I32" s="12"/>
      <c r="J32" s="6"/>
      <c r="K32" s="8">
        <f t="shared" si="6"/>
        <v>0</v>
      </c>
      <c r="L32" s="8">
        <f t="shared" si="7"/>
        <v>299</v>
      </c>
      <c r="M32" s="4"/>
      <c r="N32" s="9"/>
      <c r="O32" s="20">
        <f t="shared" si="0"/>
        <v>0</v>
      </c>
      <c r="P32" s="20">
        <f t="shared" si="1"/>
        <v>0</v>
      </c>
      <c r="Q32" s="20">
        <f t="shared" si="2"/>
        <v>0</v>
      </c>
      <c r="R32" s="20">
        <f t="shared" si="3"/>
        <v>0</v>
      </c>
    </row>
    <row r="33" spans="1:18" x14ac:dyDescent="0.25">
      <c r="A33" s="11"/>
      <c r="B33" s="12"/>
      <c r="C33" s="12"/>
      <c r="D33" s="12"/>
      <c r="E33" s="12"/>
      <c r="F33" s="12"/>
      <c r="G33" s="12"/>
      <c r="H33" s="13"/>
      <c r="I33" s="12"/>
      <c r="J33" s="6"/>
      <c r="K33" s="8">
        <f t="shared" si="6"/>
        <v>0</v>
      </c>
      <c r="L33" s="8">
        <f t="shared" si="7"/>
        <v>299</v>
      </c>
      <c r="M33" s="4"/>
      <c r="N33" s="9"/>
      <c r="O33" s="20">
        <f t="shared" si="0"/>
        <v>0</v>
      </c>
      <c r="P33" s="20">
        <f t="shared" si="1"/>
        <v>0</v>
      </c>
      <c r="Q33" s="20">
        <f t="shared" si="2"/>
        <v>0</v>
      </c>
      <c r="R33" s="20">
        <f t="shared" si="3"/>
        <v>0</v>
      </c>
    </row>
    <row r="34" spans="1:18" x14ac:dyDescent="0.25">
      <c r="A34" s="11"/>
      <c r="B34" s="12"/>
      <c r="C34" s="12"/>
      <c r="D34" s="12"/>
      <c r="E34" s="12"/>
      <c r="F34" s="12"/>
      <c r="G34" s="12"/>
      <c r="H34" s="13"/>
      <c r="I34" s="12"/>
      <c r="J34" s="6"/>
      <c r="K34" s="8">
        <f t="shared" si="6"/>
        <v>0</v>
      </c>
      <c r="L34" s="8">
        <f t="shared" si="7"/>
        <v>299</v>
      </c>
      <c r="M34" s="4"/>
      <c r="N34" s="9"/>
      <c r="O34" s="20">
        <f t="shared" si="0"/>
        <v>0</v>
      </c>
      <c r="P34" s="20">
        <f t="shared" si="1"/>
        <v>0</v>
      </c>
      <c r="Q34" s="20">
        <f t="shared" si="2"/>
        <v>0</v>
      </c>
      <c r="R34" s="20">
        <f t="shared" si="3"/>
        <v>0</v>
      </c>
    </row>
    <row r="35" spans="1:18" x14ac:dyDescent="0.25">
      <c r="A35" s="11"/>
      <c r="B35" s="12"/>
      <c r="C35" s="12"/>
      <c r="D35" s="12"/>
      <c r="E35" s="12"/>
      <c r="F35" s="12"/>
      <c r="G35" s="12"/>
      <c r="H35" s="13"/>
      <c r="I35" s="12"/>
      <c r="J35" s="6"/>
      <c r="K35" s="8">
        <f t="shared" si="6"/>
        <v>0</v>
      </c>
      <c r="L35" s="8">
        <f t="shared" si="7"/>
        <v>299</v>
      </c>
      <c r="M35" s="4"/>
      <c r="N35" s="9"/>
      <c r="O35" s="20">
        <f t="shared" si="0"/>
        <v>0</v>
      </c>
      <c r="P35" s="20">
        <f t="shared" si="1"/>
        <v>0</v>
      </c>
      <c r="Q35" s="20">
        <f t="shared" si="2"/>
        <v>0</v>
      </c>
      <c r="R35" s="20">
        <f t="shared" si="3"/>
        <v>0</v>
      </c>
    </row>
    <row r="36" spans="1:18" x14ac:dyDescent="0.25">
      <c r="A36" s="11"/>
      <c r="B36" s="12"/>
      <c r="C36" s="12"/>
      <c r="D36" s="12"/>
      <c r="E36" s="12"/>
      <c r="F36" s="12"/>
      <c r="G36" s="12"/>
      <c r="H36" s="13"/>
      <c r="I36" s="12"/>
      <c r="J36" s="6"/>
      <c r="K36" s="8">
        <f t="shared" si="6"/>
        <v>0</v>
      </c>
      <c r="L36" s="8">
        <f t="shared" si="7"/>
        <v>299</v>
      </c>
      <c r="M36" s="4"/>
      <c r="N36" s="9"/>
      <c r="O36" s="20">
        <f t="shared" si="0"/>
        <v>0</v>
      </c>
      <c r="P36" s="20">
        <f t="shared" si="1"/>
        <v>0</v>
      </c>
      <c r="Q36" s="20">
        <f t="shared" si="2"/>
        <v>0</v>
      </c>
      <c r="R36" s="20">
        <f t="shared" si="3"/>
        <v>0</v>
      </c>
    </row>
    <row r="37" spans="1:18" x14ac:dyDescent="0.25">
      <c r="A37" s="11"/>
      <c r="B37" s="12"/>
      <c r="C37" s="12"/>
      <c r="D37" s="12"/>
      <c r="E37" s="12"/>
      <c r="F37" s="12"/>
      <c r="G37" s="12"/>
      <c r="H37" s="13"/>
      <c r="I37" s="12"/>
      <c r="J37" s="6"/>
      <c r="K37" s="8">
        <f t="shared" si="6"/>
        <v>0</v>
      </c>
      <c r="L37" s="8">
        <f t="shared" si="7"/>
        <v>299</v>
      </c>
      <c r="M37" s="4"/>
      <c r="N37" s="9"/>
      <c r="O37" s="20">
        <f t="shared" si="0"/>
        <v>0</v>
      </c>
      <c r="P37" s="20">
        <f t="shared" si="1"/>
        <v>0</v>
      </c>
      <c r="Q37" s="20">
        <f t="shared" si="2"/>
        <v>0</v>
      </c>
      <c r="R37" s="20">
        <f t="shared" si="3"/>
        <v>0</v>
      </c>
    </row>
    <row r="38" spans="1:18" x14ac:dyDescent="0.25">
      <c r="A38" s="14"/>
      <c r="B38" s="15"/>
      <c r="C38" s="15"/>
      <c r="D38" s="15"/>
      <c r="E38" s="15"/>
      <c r="F38" s="15"/>
      <c r="G38" s="15"/>
      <c r="H38" s="16"/>
      <c r="I38" s="15"/>
      <c r="J38" s="10"/>
      <c r="K38" s="8">
        <f t="shared" si="6"/>
        <v>0</v>
      </c>
      <c r="L38" s="8">
        <f t="shared" si="7"/>
        <v>299</v>
      </c>
      <c r="M38" s="4"/>
      <c r="N38" s="9"/>
      <c r="O38" s="20">
        <f t="shared" si="0"/>
        <v>0</v>
      </c>
      <c r="P38" s="20">
        <f t="shared" si="1"/>
        <v>0</v>
      </c>
      <c r="Q38" s="20">
        <f t="shared" si="2"/>
        <v>0</v>
      </c>
      <c r="R38" s="20">
        <f t="shared" si="3"/>
        <v>0</v>
      </c>
    </row>
    <row r="39" spans="1:18" x14ac:dyDescent="0.25">
      <c r="A39" s="14"/>
      <c r="B39" s="15"/>
      <c r="C39" s="15"/>
      <c r="D39" s="15"/>
      <c r="E39" s="15"/>
      <c r="F39" s="15"/>
      <c r="G39" s="15"/>
      <c r="H39" s="16"/>
      <c r="I39" s="15"/>
      <c r="J39" s="10"/>
      <c r="K39" s="8">
        <f t="shared" si="6"/>
        <v>0</v>
      </c>
      <c r="L39" s="8">
        <f t="shared" si="7"/>
        <v>299</v>
      </c>
      <c r="M39" s="4"/>
      <c r="N39" s="9"/>
      <c r="O39" s="20">
        <f t="shared" si="0"/>
        <v>0</v>
      </c>
      <c r="P39" s="20">
        <f t="shared" si="1"/>
        <v>0</v>
      </c>
      <c r="Q39" s="20">
        <f t="shared" si="2"/>
        <v>0</v>
      </c>
      <c r="R39" s="20">
        <f t="shared" si="3"/>
        <v>0</v>
      </c>
    </row>
  </sheetData>
  <autoFilter ref="A5:R39"/>
  <mergeCells count="2">
    <mergeCell ref="O4:P4"/>
    <mergeCell ref="Q4:R4"/>
  </mergeCells>
  <dataValidations count="1">
    <dataValidation type="list" allowBlank="1" showInputMessage="1" showErrorMessage="1" sqref="J40:J1048576">
      <formula1>$A$4:$A$39</formula1>
    </dataValidation>
  </dataValidation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Auswahlfeld_Kontenrahmen!$A$30:$A$32</xm:f>
          </x14:formula1>
          <xm:sqref>N9:N39</xm:sqref>
        </x14:dataValidation>
        <x14:dataValidation type="list" allowBlank="1" showInputMessage="1" showErrorMessage="1">
          <x14:formula1>
            <xm:f>Auswahlfeld_Kontenrahmen!$A$2:$A$26</xm:f>
          </x14:formula1>
          <xm:sqref>J6:J39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40" sqref="A1:A40"/>
    </sheetView>
  </sheetViews>
  <sheetFormatPr baseColWidth="10" defaultRowHeight="15" x14ac:dyDescent="0.25"/>
  <cols>
    <col min="1" max="1" width="71" customWidth="1"/>
    <col min="2" max="2" width="43" customWidth="1"/>
  </cols>
  <sheetData>
    <row r="1" spans="1:1" x14ac:dyDescent="0.25">
      <c r="A1" s="7" t="s">
        <v>22</v>
      </c>
    </row>
    <row r="2" spans="1:1" x14ac:dyDescent="0.25">
      <c r="A2" s="18" t="s">
        <v>42</v>
      </c>
    </row>
    <row r="3" spans="1:1" x14ac:dyDescent="0.25">
      <c r="A3" s="18" t="s">
        <v>49</v>
      </c>
    </row>
    <row r="4" spans="1:1" x14ac:dyDescent="0.25">
      <c r="A4" s="18" t="s">
        <v>55</v>
      </c>
    </row>
    <row r="5" spans="1:1" x14ac:dyDescent="0.25">
      <c r="A5" s="18" t="s">
        <v>32</v>
      </c>
    </row>
    <row r="6" spans="1:1" x14ac:dyDescent="0.25">
      <c r="A6" s="18"/>
    </row>
    <row r="7" spans="1:1" x14ac:dyDescent="0.25">
      <c r="A7" s="19" t="s">
        <v>34</v>
      </c>
    </row>
    <row r="8" spans="1:1" x14ac:dyDescent="0.25">
      <c r="A8" s="19" t="s">
        <v>33</v>
      </c>
    </row>
    <row r="9" spans="1:1" x14ac:dyDescent="0.25">
      <c r="A9" s="19" t="s">
        <v>12</v>
      </c>
    </row>
    <row r="10" spans="1:1" x14ac:dyDescent="0.25">
      <c r="A10" s="19" t="s">
        <v>35</v>
      </c>
    </row>
    <row r="11" spans="1:1" x14ac:dyDescent="0.25">
      <c r="A11" s="19" t="s">
        <v>36</v>
      </c>
    </row>
    <row r="12" spans="1:1" x14ac:dyDescent="0.25">
      <c r="A12" s="19" t="s">
        <v>37</v>
      </c>
    </row>
    <row r="13" spans="1:1" x14ac:dyDescent="0.25">
      <c r="A13" s="19" t="s">
        <v>38</v>
      </c>
    </row>
    <row r="14" spans="1:1" x14ac:dyDescent="0.25">
      <c r="A14" s="19" t="s">
        <v>39</v>
      </c>
    </row>
    <row r="15" spans="1:1" x14ac:dyDescent="0.25">
      <c r="A15" s="19" t="s">
        <v>40</v>
      </c>
    </row>
    <row r="16" spans="1:1" x14ac:dyDescent="0.25">
      <c r="A16" s="19" t="s">
        <v>41</v>
      </c>
    </row>
    <row r="17" spans="1:1" x14ac:dyDescent="0.25">
      <c r="A17" s="19" t="s">
        <v>43</v>
      </c>
    </row>
    <row r="18" spans="1:1" x14ac:dyDescent="0.25">
      <c r="A18" s="19" t="s">
        <v>47</v>
      </c>
    </row>
    <row r="19" spans="1:1" x14ac:dyDescent="0.25">
      <c r="A19" s="19" t="s">
        <v>44</v>
      </c>
    </row>
    <row r="20" spans="1:1" x14ac:dyDescent="0.25">
      <c r="A20" s="19" t="s">
        <v>13</v>
      </c>
    </row>
    <row r="21" spans="1:1" x14ac:dyDescent="0.25">
      <c r="A21" s="19" t="s">
        <v>48</v>
      </c>
    </row>
    <row r="22" spans="1:1" x14ac:dyDescent="0.25">
      <c r="A22" s="19" t="s">
        <v>45</v>
      </c>
    </row>
    <row r="23" spans="1:1" x14ac:dyDescent="0.25">
      <c r="A23" s="19" t="s">
        <v>46</v>
      </c>
    </row>
    <row r="24" spans="1:1" x14ac:dyDescent="0.25">
      <c r="A24" s="19"/>
    </row>
    <row r="25" spans="1:1" x14ac:dyDescent="0.25">
      <c r="A25" s="6" t="s">
        <v>50</v>
      </c>
    </row>
    <row r="26" spans="1:1" x14ac:dyDescent="0.25">
      <c r="A26" s="6"/>
    </row>
    <row r="29" spans="1:1" x14ac:dyDescent="0.25">
      <c r="A29" t="s">
        <v>17</v>
      </c>
    </row>
    <row r="30" spans="1:1" x14ac:dyDescent="0.25">
      <c r="A30" s="32">
        <v>0</v>
      </c>
    </row>
    <row r="31" spans="1:1" x14ac:dyDescent="0.25">
      <c r="A31" s="32">
        <v>7.0000000000000007E-2</v>
      </c>
    </row>
    <row r="32" spans="1:1" x14ac:dyDescent="0.25">
      <c r="A32" s="32">
        <v>0.19</v>
      </c>
    </row>
    <row r="33" spans="1:1" x14ac:dyDescent="0.25">
      <c r="A33" s="3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Umsaetze_Giro-Kto</vt:lpstr>
      <vt:lpstr>Auswahlfeld_Kontenrahmen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Buchhaltung APCM</dc:creator>
  <cp:lastModifiedBy>Buchhaltung APCM</cp:lastModifiedBy>
  <dcterms:created xsi:type="dcterms:W3CDTF">2014-04-04T09:43:03Z</dcterms:created>
  <dcterms:modified xsi:type="dcterms:W3CDTF">2014-09-13T11:17:51Z</dcterms:modified>
</cp:coreProperties>
</file>